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GDM Data modeling\GGDM v30\Rationale Docs\"/>
    </mc:Choice>
  </mc:AlternateContent>
  <bookViews>
    <workbookView xWindow="0" yWindow="0" windowWidth="25860" windowHeight="9150"/>
  </bookViews>
  <sheets>
    <sheet name="SummaryStatisticsSeveralSchemas" sheetId="1" r:id="rId1"/>
  </sheets>
  <calcPr calcId="152511"/>
</workbook>
</file>

<file path=xl/calcChain.xml><?xml version="1.0" encoding="utf-8"?>
<calcChain xmlns="http://schemas.openxmlformats.org/spreadsheetml/2006/main">
  <c r="F11" i="1" l="1"/>
  <c r="F2" i="1"/>
  <c r="K2" i="1"/>
  <c r="M7" i="1" l="1"/>
  <c r="M6" i="1"/>
  <c r="M5" i="1"/>
  <c r="M4" i="1"/>
  <c r="K3" i="1"/>
  <c r="F6" i="1"/>
  <c r="F7" i="1"/>
  <c r="F5" i="1"/>
  <c r="F4" i="1"/>
  <c r="L11" i="1"/>
  <c r="K11" i="1"/>
  <c r="J11" i="1"/>
  <c r="I11" i="1"/>
  <c r="H11" i="1"/>
  <c r="E11" i="1"/>
  <c r="D11" i="1"/>
  <c r="C11" i="1"/>
  <c r="B11" i="1"/>
  <c r="E21" i="1" l="1"/>
  <c r="E20" i="1"/>
  <c r="E19" i="1"/>
  <c r="E18" i="1"/>
  <c r="E17" i="1"/>
  <c r="E16" i="1"/>
  <c r="E15" i="1"/>
  <c r="E14" i="1"/>
  <c r="E13" i="1"/>
  <c r="E12" i="1"/>
  <c r="E10" i="1"/>
  <c r="E9" i="1"/>
  <c r="E8" i="1"/>
  <c r="E7" i="1"/>
  <c r="E6" i="1"/>
  <c r="E5" i="1"/>
  <c r="E4" i="1"/>
  <c r="E3" i="1"/>
  <c r="E2" i="1"/>
  <c r="K21" i="1"/>
  <c r="K20" i="1"/>
  <c r="K19" i="1"/>
  <c r="K18" i="1"/>
  <c r="K17" i="1"/>
  <c r="K16" i="1"/>
  <c r="K15" i="1"/>
  <c r="K14" i="1"/>
  <c r="K13" i="1"/>
  <c r="K12" i="1"/>
  <c r="K10" i="1"/>
  <c r="K9" i="1"/>
  <c r="K8" i="1"/>
  <c r="K7" i="1"/>
  <c r="K6" i="1"/>
  <c r="K5" i="1"/>
  <c r="K4" i="1"/>
  <c r="I21" i="1"/>
  <c r="I20" i="1"/>
  <c r="I19" i="1"/>
  <c r="I18" i="1"/>
  <c r="I17" i="1"/>
  <c r="I16" i="1"/>
  <c r="I15" i="1"/>
  <c r="I14" i="1"/>
  <c r="I13" i="1"/>
  <c r="I12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<sst xmlns="http://schemas.openxmlformats.org/spreadsheetml/2006/main" count="60" uniqueCount="33">
  <si>
    <t>Feature Attributes (Logical)</t>
  </si>
  <si>
    <t>Feature Attribute Domain Values (Logical)</t>
  </si>
  <si>
    <t>Feature Attribute Enumerated Domain Values (Logical)</t>
  </si>
  <si>
    <t>GGDM 3.0</t>
  </si>
  <si>
    <t>GGDM 2.2</t>
  </si>
  <si>
    <t>GGDM 2.1</t>
  </si>
  <si>
    <t>TDS 6</t>
  </si>
  <si>
    <t>FeatureGroups (Feature Class)</t>
  </si>
  <si>
    <t>Total Geometric, Non-Geometric, and Metadata Features (Composite)</t>
  </si>
  <si>
    <t>TDS 6.1</t>
  </si>
  <si>
    <t>TDS 4</t>
  </si>
  <si>
    <t>Area / Surface Features (Composite)</t>
  </si>
  <si>
    <t>Line / Curve Features (Composite)</t>
  </si>
  <si>
    <t>Point Features (Composite)</t>
  </si>
  <si>
    <t>Tables (Composite)</t>
  </si>
  <si>
    <t>Feature Attributes (Physical, Composite)</t>
  </si>
  <si>
    <t>Feature Attribute Domain Values (Physical, Composite)</t>
  </si>
  <si>
    <t>Feature Attribute Enumerated Domain Values (Physical, Composite)</t>
  </si>
  <si>
    <t>Global Configuration Level Features</t>
  </si>
  <si>
    <t>Regional Configuration Level Features</t>
  </si>
  <si>
    <t>Local Configuration Level Features</t>
  </si>
  <si>
    <t>Specialized Configuration Level Features</t>
  </si>
  <si>
    <t>Feature Configuration Levels</t>
  </si>
  <si>
    <t>Unique Attributes (data dictionary)</t>
  </si>
  <si>
    <t>Unique Attribute Enumerated Values (dictionary)</t>
  </si>
  <si>
    <t>Definition</t>
  </si>
  <si>
    <t>NAS 7</t>
  </si>
  <si>
    <t>Extended GGDM 2.1 (from TDS 4)</t>
  </si>
  <si>
    <t>Extended GGDM 2.2 (from TDS 6)</t>
  </si>
  <si>
    <t>Extended GGDM 3.0 (from NAS 7)</t>
  </si>
  <si>
    <t>Changes from TDS 6.0 to    TDS 6.1</t>
  </si>
  <si>
    <t>All Features (Composite)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</si>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</sst>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13">
    <xf numFmtId="0" fontId="0" fillId="0" borderId="0" xfId="0"/>
    <xf numFmtId="0" fontId="3" fillId="0" borderId="0" xfId="0" applyFont="1" applyFill="1" applyAlignment="1">
      <alignment horizontal="center" wrapText="1"/>
    </xf>
    <xf numFmtId="0" fontId="4" fillId="0" borderId="1" xfId="1" applyFont="1" applyFill="1" applyBorder="1" applyAlignment="1">
      <alignment wrapText="1"/>
    </xf>
    <xf numFmtId="3" fontId="4" fillId="0" borderId="1" xfId="1" applyNumberFormat="1" applyFont="1" applyFill="1" applyBorder="1" applyAlignment="1">
      <alignment wrapText="1"/>
    </xf>
    <xf numFmtId="0" fontId="4" fillId="0" borderId="0" xfId="0" applyFont="1"/>
    <xf numFmtId="0" fontId="4" fillId="0" borderId="1" xfId="1" applyFont="1" applyFill="1" applyBorder="1" applyAlignment="1">
      <alignment horizontal="right" wrapText="1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3" fillId="0" borderId="0" xfId="0" applyFont="1" applyAlignment="1">
      <alignment horizontal="center" wrapText="1"/>
    </xf>
    <xf numFmtId="3" fontId="4" fillId="3" borderId="1" xfId="1" applyNumberFormat="1" applyFont="1" applyFill="1" applyBorder="1" applyAlignment="1">
      <alignment wrapText="1"/>
    </xf>
    <xf numFmtId="0" fontId="3" fillId="3" borderId="0" xfId="0" applyFont="1" applyFill="1" applyAlignment="1">
      <alignment horizontal="center" wrapText="1"/>
    </xf>
    <xf numFmtId="0" fontId="4" fillId="3" borderId="1" xfId="1" applyFont="1" applyFill="1" applyBorder="1" applyAlignment="1">
      <alignment horizontal="right" wrapText="1"/>
    </xf>
    <xf numFmtId="3" fontId="4" fillId="0" borderId="1" xfId="1" quotePrefix="1" applyNumberFormat="1" applyFont="1" applyFill="1" applyBorder="1" applyAlignment="1">
      <alignment horizontal="center" wrapText="1"/>
    </xf>
  </cellXfs>
  <cellStyles count="3">
    <cellStyle name="20% - Accent5" xfId="1" builtinId="4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M3" sqref="M3"/>
    </sheetView>
  </sheetViews>
  <sheetFormatPr defaultRowHeight="12.75" x14ac:dyDescent="0.2"/>
  <cols>
    <col min="1" max="1" width="60.28515625" style="6" bestFit="1" customWidth="1"/>
    <col min="2" max="3" width="6.5703125" style="7" bestFit="1" customWidth="1"/>
    <col min="4" max="4" width="7.85546875" style="7" bestFit="1" customWidth="1"/>
    <col min="5" max="5" width="8.85546875" style="7" customWidth="1"/>
    <col min="6" max="6" width="7.85546875" style="7" customWidth="1"/>
    <col min="7" max="7" width="1.42578125" style="7" customWidth="1"/>
    <col min="8" max="8" width="9.85546875" style="7" bestFit="1" customWidth="1"/>
    <col min="9" max="9" width="9.85546875" style="7" customWidth="1"/>
    <col min="10" max="10" width="9.85546875" style="7" bestFit="1" customWidth="1"/>
    <col min="11" max="11" width="9.85546875" style="7" customWidth="1"/>
    <col min="12" max="12" width="9.85546875" style="7" bestFit="1" customWidth="1"/>
    <col min="13" max="13" width="9.5703125" style="4" bestFit="1" customWidth="1"/>
    <col min="14" max="18" width="15.85546875" style="4" customWidth="1"/>
    <col min="19" max="16384" width="9.140625" style="4"/>
  </cols>
  <sheetData>
    <row r="1" spans="1:13" s="8" customFormat="1" ht="63.75" x14ac:dyDescent="0.2">
      <c r="A1" s="1" t="s">
        <v>25</v>
      </c>
      <c r="B1" s="1" t="s">
        <v>10</v>
      </c>
      <c r="C1" s="8" t="s">
        <v>6</v>
      </c>
      <c r="D1" s="1" t="s">
        <v>9</v>
      </c>
      <c r="E1" s="1" t="s">
        <v>30</v>
      </c>
      <c r="F1" s="1" t="s">
        <v>26</v>
      </c>
      <c r="G1" s="10"/>
      <c r="H1" s="8" t="s">
        <v>5</v>
      </c>
      <c r="I1" s="1" t="s">
        <v>27</v>
      </c>
      <c r="J1" s="8" t="s">
        <v>4</v>
      </c>
      <c r="K1" s="1" t="s">
        <v>28</v>
      </c>
      <c r="L1" s="1" t="s">
        <v>3</v>
      </c>
      <c r="M1" s="1" t="s">
        <v>29</v>
      </c>
    </row>
    <row r="2" spans="1:13" x14ac:dyDescent="0.2">
      <c r="A2" s="2" t="s">
        <v>8</v>
      </c>
      <c r="B2" s="3">
        <v>500</v>
      </c>
      <c r="C2" s="3">
        <v>514</v>
      </c>
      <c r="D2" s="3">
        <v>508</v>
      </c>
      <c r="E2" s="3">
        <f>D2-C2</f>
        <v>-6</v>
      </c>
      <c r="F2" s="12">
        <f>L2-M2</f>
        <v>512</v>
      </c>
      <c r="G2" s="9"/>
      <c r="H2" s="3">
        <v>600</v>
      </c>
      <c r="I2" s="3">
        <f>H2-B2</f>
        <v>100</v>
      </c>
      <c r="J2" s="3">
        <v>623</v>
      </c>
      <c r="K2" s="3">
        <f>J2-C2</f>
        <v>109</v>
      </c>
      <c r="L2" s="3">
        <v>624</v>
      </c>
      <c r="M2" s="3">
        <v>112</v>
      </c>
    </row>
    <row r="3" spans="1:13" x14ac:dyDescent="0.2">
      <c r="A3" s="2" t="s">
        <v>23</v>
      </c>
      <c r="B3" s="3">
        <v>345</v>
      </c>
      <c r="C3" s="3">
        <v>429</v>
      </c>
      <c r="D3" s="3">
        <v>415</v>
      </c>
      <c r="E3" s="3">
        <f t="shared" ref="E3:E21" si="0">D3-C3</f>
        <v>-14</v>
      </c>
      <c r="F3" s="12" t="s">
        <v>32</v>
      </c>
      <c r="G3" s="9"/>
      <c r="H3" s="3">
        <v>532</v>
      </c>
      <c r="I3" s="3">
        <f>H3-B3</f>
        <v>187</v>
      </c>
      <c r="J3" s="3">
        <v>564</v>
      </c>
      <c r="K3" s="3">
        <f>J3-C3</f>
        <v>135</v>
      </c>
      <c r="L3" s="3">
        <v>712</v>
      </c>
      <c r="M3" s="12" t="s">
        <v>32</v>
      </c>
    </row>
    <row r="4" spans="1:13" x14ac:dyDescent="0.2">
      <c r="A4" s="2" t="s">
        <v>24</v>
      </c>
      <c r="B4" s="3">
        <v>2543</v>
      </c>
      <c r="C4" s="3">
        <v>2680</v>
      </c>
      <c r="D4" s="3">
        <v>2661</v>
      </c>
      <c r="E4" s="3">
        <f t="shared" si="0"/>
        <v>-19</v>
      </c>
      <c r="F4" s="3">
        <f>2661+15</f>
        <v>2676</v>
      </c>
      <c r="G4" s="9"/>
      <c r="H4" s="3">
        <v>3693</v>
      </c>
      <c r="I4" s="3">
        <f>H4-B4</f>
        <v>1150</v>
      </c>
      <c r="J4" s="3">
        <v>3767</v>
      </c>
      <c r="K4" s="3">
        <f t="shared" ref="K4:K21" si="1">J4-C4</f>
        <v>1087</v>
      </c>
      <c r="L4" s="3">
        <v>4580</v>
      </c>
      <c r="M4" s="3">
        <f>L4-F4</f>
        <v>1904</v>
      </c>
    </row>
    <row r="5" spans="1:13" x14ac:dyDescent="0.2">
      <c r="A5" s="2" t="s">
        <v>0</v>
      </c>
      <c r="B5" s="3">
        <v>9853</v>
      </c>
      <c r="C5" s="3">
        <v>12993</v>
      </c>
      <c r="D5" s="3">
        <v>26088</v>
      </c>
      <c r="E5" s="3">
        <f t="shared" si="0"/>
        <v>13095</v>
      </c>
      <c r="F5" s="3">
        <f>32+26088</f>
        <v>26120</v>
      </c>
      <c r="G5" s="9"/>
      <c r="H5" s="3">
        <v>13657</v>
      </c>
      <c r="I5" s="3">
        <f t="shared" ref="I5:I21" si="2">H5-B5</f>
        <v>3804</v>
      </c>
      <c r="J5" s="3">
        <v>19399</v>
      </c>
      <c r="K5" s="3">
        <f t="shared" si="1"/>
        <v>6406</v>
      </c>
      <c r="L5" s="3">
        <v>23493</v>
      </c>
      <c r="M5" s="3">
        <f t="shared" ref="M5:M7" si="3">L5-F5</f>
        <v>-2627</v>
      </c>
    </row>
    <row r="6" spans="1:13" x14ac:dyDescent="0.2">
      <c r="A6" s="2" t="s">
        <v>1</v>
      </c>
      <c r="B6" s="3">
        <v>26690</v>
      </c>
      <c r="C6" s="3">
        <v>31455</v>
      </c>
      <c r="D6" s="3">
        <v>46549</v>
      </c>
      <c r="E6" s="3">
        <f t="shared" si="0"/>
        <v>15094</v>
      </c>
      <c r="F6" s="3">
        <f>11+46549</f>
        <v>46560</v>
      </c>
      <c r="G6" s="9"/>
      <c r="H6" s="3">
        <v>41016</v>
      </c>
      <c r="I6" s="3">
        <f t="shared" si="2"/>
        <v>14326</v>
      </c>
      <c r="J6" s="3">
        <v>53108</v>
      </c>
      <c r="K6" s="3">
        <f t="shared" si="1"/>
        <v>21653</v>
      </c>
      <c r="L6" s="3">
        <v>116090</v>
      </c>
      <c r="M6" s="3">
        <f t="shared" si="3"/>
        <v>69530</v>
      </c>
    </row>
    <row r="7" spans="1:13" x14ac:dyDescent="0.2">
      <c r="A7" s="2" t="s">
        <v>2</v>
      </c>
      <c r="B7" s="3">
        <v>19985</v>
      </c>
      <c r="C7" s="3">
        <v>21868</v>
      </c>
      <c r="D7" s="3">
        <v>25371</v>
      </c>
      <c r="E7" s="3">
        <f t="shared" si="0"/>
        <v>3503</v>
      </c>
      <c r="F7" s="3">
        <f>15+25371</f>
        <v>25386</v>
      </c>
      <c r="G7" s="9"/>
      <c r="H7" s="3">
        <v>32040</v>
      </c>
      <c r="I7" s="3">
        <f t="shared" si="2"/>
        <v>12055</v>
      </c>
      <c r="J7" s="3">
        <v>39075</v>
      </c>
      <c r="K7" s="3">
        <f t="shared" si="1"/>
        <v>17207</v>
      </c>
      <c r="L7" s="3">
        <v>98680</v>
      </c>
      <c r="M7" s="3">
        <f t="shared" si="3"/>
        <v>73294</v>
      </c>
    </row>
    <row r="8" spans="1:13" x14ac:dyDescent="0.2">
      <c r="A8" s="2" t="s">
        <v>15</v>
      </c>
      <c r="B8" s="3">
        <v>11065</v>
      </c>
      <c r="C8" s="3">
        <v>15267</v>
      </c>
      <c r="D8" s="3">
        <v>28359</v>
      </c>
      <c r="E8" s="3">
        <f t="shared" si="0"/>
        <v>13092</v>
      </c>
      <c r="F8" s="12" t="s">
        <v>32</v>
      </c>
      <c r="G8" s="9"/>
      <c r="H8" s="3">
        <v>15554</v>
      </c>
      <c r="I8" s="3">
        <f t="shared" si="2"/>
        <v>4489</v>
      </c>
      <c r="J8" s="3">
        <v>22683</v>
      </c>
      <c r="K8" s="3">
        <f t="shared" si="1"/>
        <v>7416</v>
      </c>
      <c r="L8" s="3">
        <v>26855</v>
      </c>
      <c r="M8" s="12" t="s">
        <v>32</v>
      </c>
    </row>
    <row r="9" spans="1:13" x14ac:dyDescent="0.2">
      <c r="A9" s="2" t="s">
        <v>16</v>
      </c>
      <c r="B9" s="3">
        <v>44594</v>
      </c>
      <c r="C9" s="3">
        <v>50309</v>
      </c>
      <c r="D9" s="3">
        <v>65397</v>
      </c>
      <c r="E9" s="3">
        <f t="shared" si="0"/>
        <v>15088</v>
      </c>
      <c r="F9" s="12" t="s">
        <v>32</v>
      </c>
      <c r="G9" s="9"/>
      <c r="H9" s="3">
        <v>63834</v>
      </c>
      <c r="I9" s="3">
        <f t="shared" si="2"/>
        <v>19240</v>
      </c>
      <c r="J9" s="3">
        <v>78456</v>
      </c>
      <c r="K9" s="3">
        <f t="shared" si="1"/>
        <v>28147</v>
      </c>
      <c r="L9" s="3">
        <v>142310</v>
      </c>
      <c r="M9" s="12" t="s">
        <v>32</v>
      </c>
    </row>
    <row r="10" spans="1:13" x14ac:dyDescent="0.2">
      <c r="A10" s="2" t="s">
        <v>17</v>
      </c>
      <c r="B10" s="3">
        <v>37675</v>
      </c>
      <c r="C10" s="3">
        <v>39468</v>
      </c>
      <c r="D10" s="3">
        <v>42965</v>
      </c>
      <c r="E10" s="3">
        <f t="shared" si="0"/>
        <v>3497</v>
      </c>
      <c r="F10" s="12" t="s">
        <v>32</v>
      </c>
      <c r="G10" s="9"/>
      <c r="H10" s="3">
        <v>54340</v>
      </c>
      <c r="I10" s="3">
        <f t="shared" si="2"/>
        <v>16665</v>
      </c>
      <c r="J10" s="3">
        <v>62623</v>
      </c>
      <c r="K10" s="3">
        <f t="shared" si="1"/>
        <v>23155</v>
      </c>
      <c r="L10" s="3">
        <v>123040</v>
      </c>
      <c r="M10" s="12" t="s">
        <v>32</v>
      </c>
    </row>
    <row r="11" spans="1:13" x14ac:dyDescent="0.2">
      <c r="A11" s="2" t="s">
        <v>31</v>
      </c>
      <c r="B11" s="3">
        <f>B12+B13+B14</f>
        <v>500</v>
      </c>
      <c r="C11" s="3">
        <f t="shared" ref="C11:E11" si="4">C12+C13+C14</f>
        <v>508</v>
      </c>
      <c r="D11" s="3">
        <f t="shared" si="4"/>
        <v>508</v>
      </c>
      <c r="E11" s="3">
        <f t="shared" si="4"/>
        <v>0</v>
      </c>
      <c r="F11" s="12">
        <f>L11-M11</f>
        <v>508</v>
      </c>
      <c r="G11" s="9"/>
      <c r="H11" s="3">
        <f t="shared" ref="H11" si="5">H12+H13+H14</f>
        <v>598</v>
      </c>
      <c r="I11" s="3">
        <f t="shared" ref="I11" si="6">I12+I13+I14</f>
        <v>98</v>
      </c>
      <c r="J11" s="3">
        <f t="shared" ref="J11" si="7">J12+J13+J14</f>
        <v>617</v>
      </c>
      <c r="K11" s="3">
        <f t="shared" ref="K11" si="8">K12+K13+K14</f>
        <v>109</v>
      </c>
      <c r="L11" s="3">
        <f t="shared" ref="L11" si="9">L12+L13+L14</f>
        <v>620</v>
      </c>
      <c r="M11" s="3">
        <v>112</v>
      </c>
    </row>
    <row r="12" spans="1:13" x14ac:dyDescent="0.2">
      <c r="A12" s="2" t="s">
        <v>11</v>
      </c>
      <c r="B12" s="5">
        <v>225</v>
      </c>
      <c r="C12" s="5">
        <v>231</v>
      </c>
      <c r="D12" s="5">
        <v>231</v>
      </c>
      <c r="E12" s="3">
        <f t="shared" si="0"/>
        <v>0</v>
      </c>
      <c r="F12" s="12" t="s">
        <v>32</v>
      </c>
      <c r="G12" s="11"/>
      <c r="H12" s="5">
        <v>264</v>
      </c>
      <c r="I12" s="3">
        <f t="shared" si="2"/>
        <v>39</v>
      </c>
      <c r="J12" s="5">
        <v>278</v>
      </c>
      <c r="K12" s="3">
        <f t="shared" si="1"/>
        <v>47</v>
      </c>
      <c r="L12" s="3">
        <v>280</v>
      </c>
      <c r="M12" s="12" t="s">
        <v>32</v>
      </c>
    </row>
    <row r="13" spans="1:13" x14ac:dyDescent="0.2">
      <c r="A13" s="2" t="s">
        <v>12</v>
      </c>
      <c r="B13" s="5">
        <v>85</v>
      </c>
      <c r="C13" s="5">
        <v>83</v>
      </c>
      <c r="D13" s="5">
        <v>83</v>
      </c>
      <c r="E13" s="3">
        <f t="shared" si="0"/>
        <v>0</v>
      </c>
      <c r="F13" s="12" t="s">
        <v>32</v>
      </c>
      <c r="G13" s="11"/>
      <c r="H13" s="5">
        <v>99</v>
      </c>
      <c r="I13" s="3">
        <f t="shared" si="2"/>
        <v>14</v>
      </c>
      <c r="J13" s="5">
        <v>100</v>
      </c>
      <c r="K13" s="3">
        <f t="shared" si="1"/>
        <v>17</v>
      </c>
      <c r="L13" s="3">
        <v>100</v>
      </c>
      <c r="M13" s="12" t="s">
        <v>32</v>
      </c>
    </row>
    <row r="14" spans="1:13" x14ac:dyDescent="0.2">
      <c r="A14" s="2" t="s">
        <v>13</v>
      </c>
      <c r="B14" s="5">
        <v>190</v>
      </c>
      <c r="C14" s="5">
        <v>194</v>
      </c>
      <c r="D14" s="5">
        <v>194</v>
      </c>
      <c r="E14" s="3">
        <f t="shared" si="0"/>
        <v>0</v>
      </c>
      <c r="F14" s="12" t="s">
        <v>32</v>
      </c>
      <c r="G14" s="11"/>
      <c r="H14" s="5">
        <v>235</v>
      </c>
      <c r="I14" s="3">
        <f t="shared" si="2"/>
        <v>45</v>
      </c>
      <c r="J14" s="5">
        <v>239</v>
      </c>
      <c r="K14" s="3">
        <f t="shared" si="1"/>
        <v>45</v>
      </c>
      <c r="L14" s="3">
        <v>240</v>
      </c>
      <c r="M14" s="12" t="s">
        <v>32</v>
      </c>
    </row>
    <row r="15" spans="1:13" x14ac:dyDescent="0.2">
      <c r="A15" s="2" t="s">
        <v>14</v>
      </c>
      <c r="B15" s="5">
        <v>0</v>
      </c>
      <c r="C15" s="5">
        <v>6</v>
      </c>
      <c r="D15" s="5">
        <v>0</v>
      </c>
      <c r="E15" s="3">
        <f t="shared" si="0"/>
        <v>-6</v>
      </c>
      <c r="F15" s="12" t="s">
        <v>32</v>
      </c>
      <c r="G15" s="11"/>
      <c r="H15" s="5">
        <v>2</v>
      </c>
      <c r="I15" s="3">
        <f t="shared" si="2"/>
        <v>2</v>
      </c>
      <c r="J15" s="5">
        <v>6</v>
      </c>
      <c r="K15" s="3">
        <f t="shared" si="1"/>
        <v>0</v>
      </c>
      <c r="L15" s="3">
        <v>4</v>
      </c>
      <c r="M15" s="12" t="s">
        <v>32</v>
      </c>
    </row>
    <row r="16" spans="1:13" x14ac:dyDescent="0.2">
      <c r="A16" s="2" t="s">
        <v>22</v>
      </c>
      <c r="B16" s="5">
        <v>4</v>
      </c>
      <c r="C16" s="5">
        <v>4</v>
      </c>
      <c r="D16" s="5">
        <v>4</v>
      </c>
      <c r="E16" s="3">
        <f t="shared" si="0"/>
        <v>0</v>
      </c>
      <c r="F16" s="12" t="s">
        <v>32</v>
      </c>
      <c r="G16" s="11"/>
      <c r="H16" s="5">
        <v>4</v>
      </c>
      <c r="I16" s="3">
        <f t="shared" si="2"/>
        <v>0</v>
      </c>
      <c r="J16" s="5">
        <v>4</v>
      </c>
      <c r="K16" s="3">
        <f t="shared" si="1"/>
        <v>0</v>
      </c>
      <c r="L16" s="3">
        <v>4</v>
      </c>
      <c r="M16" s="12" t="s">
        <v>32</v>
      </c>
    </row>
    <row r="17" spans="1:13" x14ac:dyDescent="0.2">
      <c r="A17" s="2" t="s">
        <v>7</v>
      </c>
      <c r="B17" s="5">
        <v>58</v>
      </c>
      <c r="C17" s="5">
        <v>63</v>
      </c>
      <c r="D17" s="5">
        <v>63</v>
      </c>
      <c r="E17" s="3">
        <f t="shared" si="0"/>
        <v>0</v>
      </c>
      <c r="F17" s="12" t="s">
        <v>32</v>
      </c>
      <c r="G17" s="11"/>
      <c r="H17" s="5">
        <v>61</v>
      </c>
      <c r="I17" s="3">
        <f t="shared" si="2"/>
        <v>3</v>
      </c>
      <c r="J17" s="5">
        <v>75</v>
      </c>
      <c r="K17" s="3">
        <f t="shared" si="1"/>
        <v>12</v>
      </c>
      <c r="L17" s="3">
        <v>71</v>
      </c>
      <c r="M17" s="12" t="s">
        <v>32</v>
      </c>
    </row>
    <row r="18" spans="1:13" x14ac:dyDescent="0.2">
      <c r="A18" s="2" t="s">
        <v>18</v>
      </c>
      <c r="B18" s="5">
        <v>298</v>
      </c>
      <c r="C18" s="5">
        <v>313</v>
      </c>
      <c r="D18" s="5">
        <v>307</v>
      </c>
      <c r="E18" s="3">
        <f t="shared" si="0"/>
        <v>-6</v>
      </c>
      <c r="F18" s="12" t="s">
        <v>32</v>
      </c>
      <c r="G18" s="11"/>
      <c r="H18" s="5">
        <v>338</v>
      </c>
      <c r="I18" s="3">
        <f t="shared" si="2"/>
        <v>40</v>
      </c>
      <c r="J18" s="5">
        <v>339</v>
      </c>
      <c r="K18" s="3">
        <f t="shared" si="1"/>
        <v>26</v>
      </c>
      <c r="L18" s="3">
        <v>337</v>
      </c>
      <c r="M18" s="12" t="s">
        <v>32</v>
      </c>
    </row>
    <row r="19" spans="1:13" x14ac:dyDescent="0.2">
      <c r="A19" s="2" t="s">
        <v>19</v>
      </c>
      <c r="B19" s="5">
        <v>298</v>
      </c>
      <c r="C19" s="5">
        <v>343</v>
      </c>
      <c r="D19" s="5">
        <v>337</v>
      </c>
      <c r="E19" s="3">
        <f t="shared" si="0"/>
        <v>-6</v>
      </c>
      <c r="F19" s="12" t="s">
        <v>32</v>
      </c>
      <c r="G19" s="11"/>
      <c r="H19" s="5">
        <v>378</v>
      </c>
      <c r="I19" s="3">
        <f t="shared" si="2"/>
        <v>80</v>
      </c>
      <c r="J19" s="5">
        <v>380</v>
      </c>
      <c r="K19" s="3">
        <f t="shared" si="1"/>
        <v>37</v>
      </c>
      <c r="L19" s="3">
        <v>378</v>
      </c>
      <c r="M19" s="12" t="s">
        <v>32</v>
      </c>
    </row>
    <row r="20" spans="1:13" x14ac:dyDescent="0.2">
      <c r="A20" s="2" t="s">
        <v>20</v>
      </c>
      <c r="B20" s="5">
        <v>392</v>
      </c>
      <c r="C20" s="5">
        <v>425</v>
      </c>
      <c r="D20" s="5">
        <v>419</v>
      </c>
      <c r="E20" s="3">
        <f t="shared" si="0"/>
        <v>-6</v>
      </c>
      <c r="F20" s="12" t="s">
        <v>32</v>
      </c>
      <c r="G20" s="11"/>
      <c r="H20" s="5">
        <v>503</v>
      </c>
      <c r="I20" s="3">
        <f t="shared" si="2"/>
        <v>111</v>
      </c>
      <c r="J20" s="5">
        <v>526</v>
      </c>
      <c r="K20" s="3">
        <f t="shared" si="1"/>
        <v>101</v>
      </c>
      <c r="L20" s="3">
        <v>527</v>
      </c>
      <c r="M20" s="12" t="s">
        <v>32</v>
      </c>
    </row>
    <row r="21" spans="1:13" x14ac:dyDescent="0.2">
      <c r="A21" s="2" t="s">
        <v>21</v>
      </c>
      <c r="B21" s="5">
        <v>461</v>
      </c>
      <c r="C21" s="5">
        <v>489</v>
      </c>
      <c r="D21" s="5">
        <v>483</v>
      </c>
      <c r="E21" s="3">
        <f t="shared" si="0"/>
        <v>-6</v>
      </c>
      <c r="F21" s="12" t="s">
        <v>32</v>
      </c>
      <c r="G21" s="11"/>
      <c r="H21" s="5">
        <v>567</v>
      </c>
      <c r="I21" s="3">
        <f t="shared" si="2"/>
        <v>106</v>
      </c>
      <c r="J21" s="5">
        <v>577</v>
      </c>
      <c r="K21" s="3">
        <f t="shared" si="1"/>
        <v>88</v>
      </c>
      <c r="L21" s="3">
        <v>578</v>
      </c>
      <c r="M21" s="12" t="s">
        <v>32</v>
      </c>
    </row>
    <row r="25" spans="1:13" x14ac:dyDescent="0.2">
      <c r="B25" s="4"/>
      <c r="C25" s="4"/>
      <c r="H25" s="4"/>
      <c r="I25" s="4"/>
      <c r="J25" s="4"/>
      <c r="K25" s="4"/>
      <c r="L25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SummaryStatisticsSeveralSchemas</vt:lpstr>
    </vt:vector>
  </TitlesOfParts>
  <Company>SAIC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Janett Filer</dc:creator>
  <cp:lastModifiedBy>Nancy Towne</cp:lastModifiedBy>
  <dcterms:created xsi:type="dcterms:W3CDTF">2015-10-19T18:52:58Z</dcterms:created>
  <dcterms:modified xsi:type="dcterms:W3CDTF">2015-11-17T15:21:55Z</dcterms:modified>
</cp:coreProperties>
</file>